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745"/>
  </bookViews>
  <sheets>
    <sheet name="Flux de trésorerie Relevé" sheetId="1" r:id="rId1"/>
  </sheets>
  <definedNames>
    <definedName name="Débutexercicecomptable">'Flux de trésorerie Relevé'!#REF!</definedName>
  </definedNames>
  <calcPr calcId="152511"/>
</workbook>
</file>

<file path=xl/calcChain.xml><?xml version="1.0" encoding="utf-8"?>
<calcChain xmlns="http://schemas.openxmlformats.org/spreadsheetml/2006/main">
  <c r="E14" i="1" l="1"/>
  <c r="E41" i="1" l="1"/>
  <c r="R13" i="1" l="1"/>
  <c r="R11" i="1"/>
  <c r="R36" i="1"/>
  <c r="R37" i="1"/>
  <c r="R38" i="1"/>
  <c r="R35" i="1"/>
  <c r="R39" i="1"/>
  <c r="R40" i="1"/>
  <c r="Q43" i="1"/>
  <c r="D14" i="1" l="1"/>
  <c r="F14" i="1"/>
  <c r="G14" i="1"/>
  <c r="H14" i="1"/>
  <c r="I14" i="1"/>
  <c r="J14" i="1"/>
  <c r="K14" i="1"/>
  <c r="L14" i="1"/>
  <c r="M14" i="1"/>
  <c r="N14" i="1"/>
  <c r="O14" i="1"/>
  <c r="P14" i="1"/>
  <c r="R21" i="1" l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P41" i="1"/>
  <c r="O41" i="1"/>
  <c r="N41" i="1"/>
  <c r="M41" i="1"/>
  <c r="L41" i="1"/>
  <c r="K41" i="1"/>
  <c r="J41" i="1"/>
  <c r="I41" i="1"/>
  <c r="H41" i="1"/>
  <c r="G41" i="1"/>
  <c r="F41" i="1"/>
  <c r="D41" i="1"/>
  <c r="R20" i="1"/>
  <c r="R19" i="1"/>
  <c r="D15" i="1"/>
  <c r="R9" i="1"/>
  <c r="R10" i="1"/>
  <c r="R12" i="1"/>
  <c r="R14" i="1" l="1"/>
  <c r="D43" i="1"/>
  <c r="R41" i="1"/>
  <c r="E15" i="1" l="1"/>
  <c r="E43" i="1" s="1"/>
  <c r="F15" i="1" l="1"/>
  <c r="F43" i="1" s="1"/>
  <c r="G15" i="1" l="1"/>
  <c r="G43" i="1" s="1"/>
  <c r="H15" i="1" l="1"/>
  <c r="H43" i="1" s="1"/>
  <c r="I15" i="1" l="1"/>
  <c r="I43" i="1" s="1"/>
  <c r="J15" i="1" l="1"/>
  <c r="J43" i="1" s="1"/>
  <c r="K15" i="1" l="1"/>
  <c r="K43" i="1" s="1"/>
  <c r="L15" i="1" l="1"/>
  <c r="L43" i="1" s="1"/>
  <c r="M15" i="1" l="1"/>
  <c r="M43" i="1" s="1"/>
  <c r="N15" i="1" l="1"/>
  <c r="N43" i="1" s="1"/>
  <c r="O15" i="1" l="1"/>
  <c r="O43" i="1" s="1"/>
  <c r="R15" i="1" l="1"/>
  <c r="R43" i="1" s="1"/>
  <c r="P15" i="1"/>
  <c r="P43" i="1" s="1"/>
</calcChain>
</file>

<file path=xl/sharedStrings.xml><?xml version="1.0" encoding="utf-8"?>
<sst xmlns="http://schemas.openxmlformats.org/spreadsheetml/2006/main" count="24" uniqueCount="22">
  <si>
    <t>Total de trésorerie disponible (avant décaissement)</t>
  </si>
  <si>
    <t>Total</t>
  </si>
  <si>
    <t>Encaissements</t>
  </si>
  <si>
    <t>Décaissements</t>
  </si>
  <si>
    <t>(Pré) démarrage</t>
  </si>
  <si>
    <t>Encaissement au début</t>
  </si>
  <si>
    <t>Exédent de caisse</t>
  </si>
  <si>
    <r>
      <t xml:space="preserve">BUDGET DE </t>
    </r>
    <r>
      <rPr>
        <b/>
        <sz val="26"/>
        <rFont val="Trebuchet MS"/>
        <family val="2"/>
        <scheme val="major"/>
      </rPr>
      <t>CAISSE</t>
    </r>
  </si>
  <si>
    <t>Mois</t>
  </si>
  <si>
    <t>jan</t>
  </si>
  <si>
    <t>fév</t>
  </si>
  <si>
    <t>mars</t>
  </si>
  <si>
    <t>avril</t>
  </si>
  <si>
    <t>mai</t>
  </si>
  <si>
    <t>juin</t>
  </si>
  <si>
    <t>juil</t>
  </si>
  <si>
    <t>août</t>
  </si>
  <si>
    <t>sept</t>
  </si>
  <si>
    <t>oct</t>
  </si>
  <si>
    <t>nov</t>
  </si>
  <si>
    <t>déc</t>
  </si>
  <si>
    <t>Ventes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</si>
</sst>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mmm"/>
    <numFmt numFmtId="165" formatCode="dd"/>
    <numFmt numFmtId="166" formatCode="0_);\-0_)"/>
  </numFmts>
  <fonts count="27" x14ac:knownFonts="1">
    <font>
      <sz val="10"/>
      <color theme="1" tint="0.1499679555650502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b/>
      <sz val="28"/>
      <color theme="4"/>
      <name val="Trebuchet MS"/>
      <family val="2"/>
      <scheme val="major"/>
    </font>
    <font>
      <sz val="18"/>
      <color theme="1" tint="0.14996795556505021"/>
      <name val="Trebuchet MS"/>
      <family val="2"/>
      <scheme val="major"/>
    </font>
    <font>
      <sz val="11"/>
      <color theme="1" tint="0.14975432599871821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1" tint="0.14993743705557422"/>
      <name val="Trebuchet MS"/>
      <family val="2"/>
      <scheme val="major"/>
    </font>
    <font>
      <sz val="14"/>
      <color theme="1" tint="0.14975432599871821"/>
      <name val="Trebuchet MS"/>
      <family val="2"/>
      <scheme val="major"/>
    </font>
    <font>
      <sz val="16"/>
      <color theme="1" tint="0.14975432599871821"/>
      <name val="Trebuchet MS"/>
      <family val="2"/>
      <scheme val="major"/>
    </font>
    <font>
      <sz val="10"/>
      <color theme="1" tint="0.14996795556505021"/>
      <name val="Trebuchet MS"/>
      <family val="2"/>
      <scheme val="major"/>
    </font>
    <font>
      <b/>
      <sz val="26"/>
      <color theme="4"/>
      <name val="Trebuchet MS"/>
      <family val="2"/>
      <scheme val="major"/>
    </font>
    <font>
      <b/>
      <sz val="26"/>
      <name val="Trebuchet MS"/>
      <family val="2"/>
      <scheme val="major"/>
    </font>
    <font>
      <sz val="12"/>
      <color theme="1" tint="0.14996795556505021"/>
      <name val="Trebuchet MS"/>
      <family val="2"/>
      <scheme val="major"/>
    </font>
    <font>
      <b/>
      <sz val="12"/>
      <color theme="4" tint="-0.249977111117893"/>
      <name val="Trebuchet MS"/>
      <family val="2"/>
      <scheme val="major"/>
    </font>
    <font>
      <sz val="18"/>
      <color theme="4" tint="-0.249977111117893"/>
      <name val="Trebuchet MS"/>
      <family val="2"/>
      <scheme val="major"/>
    </font>
    <font>
      <sz val="12"/>
      <color theme="1" tint="0.14999847407452621"/>
      <name val="Trebuchet MS"/>
      <family val="2"/>
      <scheme val="major"/>
    </font>
    <font>
      <b/>
      <sz val="18"/>
      <color theme="1" tint="0.14999847407452621"/>
      <name val="Trebuchet MS"/>
      <family val="2"/>
      <scheme val="major"/>
    </font>
    <font>
      <sz val="14"/>
      <color theme="1" tint="0.14996795556505021"/>
      <name val="Trebuchet MS"/>
      <family val="2"/>
      <scheme val="major"/>
    </font>
    <font>
      <sz val="14"/>
      <color theme="1" tint="0.14999847407452621"/>
      <name val="Trebuchet MS"/>
      <family val="2"/>
      <scheme val="major"/>
    </font>
    <font>
      <b/>
      <sz val="14"/>
      <color theme="4" tint="-0.249977111117893"/>
      <name val="Trebuchet MS"/>
      <family val="2"/>
      <scheme val="major"/>
    </font>
    <font>
      <sz val="14"/>
      <color theme="1" tint="0.34998626667073579"/>
      <name val="Trebuchet MS"/>
      <family val="2"/>
      <scheme val="major"/>
    </font>
    <font>
      <outline/>
      <shadow/>
      <sz val="14"/>
      <color theme="1" tint="0.34998626667073579"/>
      <name val="Trebuchet MS"/>
      <family val="2"/>
      <scheme val="major"/>
    </font>
    <font>
      <b/>
      <i/>
      <strike/>
      <condense/>
      <extend/>
      <outline/>
      <shadow/>
      <sz val="14"/>
      <color theme="1" tint="0.34998626667073579"/>
      <name val="Trebuchet MS"/>
      <family val="2"/>
      <scheme val="major"/>
    </font>
    <font>
      <sz val="10"/>
      <color theme="1" tint="0.14996795556505021"/>
      <name val="Trebuchet MS"/>
      <family val="2"/>
      <scheme val="minor"/>
    </font>
    <font>
      <sz val="14"/>
      <color theme="1" tint="0.34998626667073579"/>
      <name val="Trebuchet MS"/>
      <scheme val="major"/>
    </font>
    <font>
      <sz val="14"/>
      <color theme="1" tint="0.14996795556505021"/>
      <name val="Trebuchet MS"/>
      <scheme val="major"/>
    </font>
    <font>
      <sz val="14"/>
      <color theme="1" tint="0.14996795556505021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</borders>
  <cellStyleXfs count="8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1" fillId="3" borderId="9" applyFont="0" applyAlignment="0">
      <alignment vertical="center"/>
    </xf>
    <xf numFmtId="164" fontId="3" fillId="0" borderId="2">
      <alignment horizontal="right" vertical="center" wrapText="1" indent="1"/>
    </xf>
    <xf numFmtId="44" fontId="23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10" fillId="0" borderId="1" xfId="1" applyFont="1" applyBorder="1"/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right"/>
    </xf>
    <xf numFmtId="0" fontId="12" fillId="0" borderId="0" xfId="0" applyFont="1">
      <alignment vertical="center"/>
    </xf>
    <xf numFmtId="0" fontId="12" fillId="2" borderId="8" xfId="0" applyFont="1" applyFill="1" applyBorder="1">
      <alignment vertical="center"/>
    </xf>
    <xf numFmtId="0" fontId="14" fillId="0" borderId="0" xfId="2" applyFont="1" applyAlignment="1">
      <alignment horizontal="left" vertical="center"/>
    </xf>
    <xf numFmtId="3" fontId="15" fillId="0" borderId="2" xfId="0" applyNumberFormat="1" applyFont="1" applyFill="1" applyBorder="1" applyAlignment="1">
      <alignment horizontal="right" wrapText="1" indent="1"/>
    </xf>
    <xf numFmtId="164" fontId="3" fillId="0" borderId="2" xfId="6" applyFont="1" applyAlignment="1">
      <alignment horizontal="center" vertical="center" wrapText="1"/>
    </xf>
    <xf numFmtId="164" fontId="16" fillId="2" borderId="6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>
      <alignment vertical="center"/>
    </xf>
    <xf numFmtId="14" fontId="15" fillId="0" borderId="0" xfId="0" applyNumberFormat="1" applyFont="1" applyBorder="1" applyAlignment="1">
      <alignment horizontal="left" vertical="center" indent="1"/>
    </xf>
    <xf numFmtId="3" fontId="15" fillId="0" borderId="0" xfId="0" applyNumberFormat="1" applyFont="1" applyFill="1" applyBorder="1" applyAlignment="1">
      <alignment horizontal="right" wrapText="1" indent="1"/>
    </xf>
    <xf numFmtId="165" fontId="15" fillId="0" borderId="0" xfId="0" applyNumberFormat="1" applyFont="1" applyFill="1" applyBorder="1" applyAlignment="1">
      <alignment horizontal="right" wrapText="1" indent="1"/>
    </xf>
    <xf numFmtId="165" fontId="15" fillId="2" borderId="5" xfId="0" applyNumberFormat="1" applyFont="1" applyFill="1" applyBorder="1" applyAlignment="1">
      <alignment horizontal="right" wrapText="1" indent="1"/>
    </xf>
    <xf numFmtId="0" fontId="17" fillId="0" borderId="0" xfId="0" applyFont="1">
      <alignment vertical="center"/>
    </xf>
    <xf numFmtId="166" fontId="8" fillId="0" borderId="10" xfId="2" applyNumberFormat="1" applyFont="1" applyFill="1" applyBorder="1" applyAlignment="1">
      <alignment horizontal="left" vertical="center"/>
    </xf>
    <xf numFmtId="166" fontId="18" fillId="0" borderId="9" xfId="0" applyNumberFormat="1" applyFont="1" applyFill="1" applyBorder="1" applyAlignment="1">
      <alignment horizontal="right" vertical="center"/>
    </xf>
    <xf numFmtId="166" fontId="18" fillId="2" borderId="6" xfId="0" applyNumberFormat="1" applyFont="1" applyFill="1" applyBorder="1" applyAlignment="1">
      <alignment horizontal="right"/>
    </xf>
    <xf numFmtId="0" fontId="19" fillId="0" borderId="9" xfId="0" applyFont="1" applyFill="1" applyBorder="1">
      <alignment vertical="center"/>
    </xf>
    <xf numFmtId="0" fontId="17" fillId="2" borderId="5" xfId="0" applyFont="1" applyFill="1" applyBorder="1">
      <alignment vertical="center"/>
    </xf>
    <xf numFmtId="0" fontId="8" fillId="0" borderId="0" xfId="2" applyFont="1" applyAlignment="1">
      <alignment vertical="center"/>
    </xf>
    <xf numFmtId="166" fontId="20" fillId="0" borderId="0" xfId="0" applyNumberFormat="1" applyFont="1" applyAlignment="1">
      <alignment horizontal="left" vertical="center" indent="1"/>
    </xf>
    <xf numFmtId="0" fontId="20" fillId="2" borderId="5" xfId="0" applyFont="1" applyFill="1" applyBorder="1">
      <alignment vertical="center"/>
    </xf>
    <xf numFmtId="166" fontId="20" fillId="0" borderId="0" xfId="0" applyNumberFormat="1" applyFont="1" applyAlignment="1">
      <alignment horizontal="right" vertical="center"/>
    </xf>
    <xf numFmtId="44" fontId="20" fillId="0" borderId="0" xfId="0" applyNumberFormat="1" applyFont="1" applyAlignment="1">
      <alignment horizontal="right" vertical="center"/>
    </xf>
    <xf numFmtId="44" fontId="17" fillId="2" borderId="5" xfId="0" applyNumberFormat="1" applyFont="1" applyFill="1" applyBorder="1">
      <alignment vertical="center"/>
    </xf>
    <xf numFmtId="44" fontId="17" fillId="0" borderId="0" xfId="0" applyNumberFormat="1" applyFont="1">
      <alignment vertical="center"/>
    </xf>
    <xf numFmtId="166" fontId="21" fillId="0" borderId="0" xfId="0" applyNumberFormat="1" applyFont="1" applyAlignment="1">
      <alignment horizontal="left" vertical="center" indent="1"/>
    </xf>
    <xf numFmtId="0" fontId="20" fillId="2" borderId="4" xfId="0" applyFont="1" applyFill="1" applyBorder="1">
      <alignment vertical="center"/>
    </xf>
    <xf numFmtId="166" fontId="20" fillId="3" borderId="10" xfId="2" applyNumberFormat="1" applyFont="1" applyFill="1" applyBorder="1" applyAlignment="1">
      <alignment horizontal="left" vertical="center"/>
    </xf>
    <xf numFmtId="0" fontId="20" fillId="2" borderId="0" xfId="0" applyFont="1" applyFill="1">
      <alignment vertical="center"/>
    </xf>
    <xf numFmtId="166" fontId="20" fillId="3" borderId="9" xfId="5" applyFont="1" applyAlignment="1">
      <alignment vertical="center"/>
    </xf>
    <xf numFmtId="44" fontId="20" fillId="3" borderId="9" xfId="5" applyNumberFormat="1" applyFont="1" applyAlignment="1">
      <alignment vertical="center"/>
    </xf>
    <xf numFmtId="44" fontId="18" fillId="2" borderId="7" xfId="0" applyNumberFormat="1" applyFont="1" applyFill="1" applyBorder="1" applyAlignment="1">
      <alignment vertical="center"/>
    </xf>
    <xf numFmtId="44" fontId="18" fillId="3" borderId="9" xfId="5" applyNumberFormat="1" applyFont="1" applyAlignment="1">
      <alignment vertical="center"/>
    </xf>
    <xf numFmtId="0" fontId="17" fillId="0" borderId="9" xfId="0" applyFont="1" applyBorder="1">
      <alignment vertical="center"/>
    </xf>
    <xf numFmtId="0" fontId="8" fillId="0" borderId="0" xfId="2" applyFont="1" applyAlignment="1">
      <alignment horizontal="left"/>
    </xf>
    <xf numFmtId="0" fontId="20" fillId="0" borderId="0" xfId="0" applyFont="1" applyFill="1" applyBorder="1" applyAlignment="1">
      <alignment horizontal="left" vertical="center" indent="1"/>
    </xf>
    <xf numFmtId="166" fontId="20" fillId="0" borderId="0" xfId="0" applyNumberFormat="1" applyFont="1" applyFill="1" applyBorder="1" applyAlignment="1">
      <alignment horizontal="right" vertical="center"/>
    </xf>
    <xf numFmtId="44" fontId="20" fillId="0" borderId="0" xfId="0" applyNumberFormat="1" applyFont="1" applyFill="1" applyBorder="1" applyAlignment="1">
      <alignment horizontal="right" vertical="center"/>
    </xf>
    <xf numFmtId="44" fontId="20" fillId="2" borderId="5" xfId="0" applyNumberFormat="1" applyFont="1" applyFill="1" applyBorder="1">
      <alignment vertical="center"/>
    </xf>
    <xf numFmtId="44" fontId="20" fillId="0" borderId="0" xfId="0" applyNumberFormat="1" applyFont="1" applyFill="1" applyBorder="1">
      <alignment vertical="center"/>
    </xf>
    <xf numFmtId="44" fontId="17" fillId="0" borderId="0" xfId="0" applyNumberFormat="1" applyFont="1" applyFill="1" applyBorder="1">
      <alignment vertical="center"/>
    </xf>
    <xf numFmtId="0" fontId="21" fillId="0" borderId="0" xfId="0" applyFont="1" applyFill="1" applyBorder="1" applyAlignment="1">
      <alignment horizontal="left" vertical="center" indent="1"/>
    </xf>
    <xf numFmtId="44" fontId="22" fillId="0" borderId="5" xfId="0" applyNumberFormat="1" applyFont="1" applyFill="1" applyBorder="1">
      <alignment vertical="center"/>
    </xf>
    <xf numFmtId="0" fontId="17" fillId="0" borderId="0" xfId="0" applyFont="1" applyAlignment="1">
      <alignment vertical="center"/>
    </xf>
    <xf numFmtId="166" fontId="7" fillId="3" borderId="10" xfId="2" applyNumberFormat="1" applyFont="1" applyFill="1" applyBorder="1" applyAlignment="1">
      <alignment horizontal="left" vertical="center"/>
    </xf>
    <xf numFmtId="0" fontId="17" fillId="2" borderId="0" xfId="0" applyFont="1" applyFill="1">
      <alignment vertical="center"/>
    </xf>
    <xf numFmtId="166" fontId="18" fillId="3" borderId="9" xfId="5" applyFont="1" applyAlignment="1">
      <alignment vertical="center"/>
    </xf>
    <xf numFmtId="0" fontId="19" fillId="0" borderId="10" xfId="0" applyFont="1" applyFill="1" applyBorder="1" applyAlignment="1"/>
    <xf numFmtId="0" fontId="24" fillId="0" borderId="0" xfId="0" applyFont="1" applyFill="1" applyBorder="1" applyAlignment="1">
      <alignment horizontal="left" vertical="center" indent="1"/>
    </xf>
    <xf numFmtId="0" fontId="24" fillId="2" borderId="5" xfId="0" applyFont="1" applyFill="1" applyBorder="1">
      <alignment vertical="center"/>
    </xf>
    <xf numFmtId="166" fontId="24" fillId="0" borderId="0" xfId="0" applyNumberFormat="1" applyFont="1" applyFill="1" applyBorder="1" applyAlignment="1">
      <alignment vertical="center"/>
    </xf>
    <xf numFmtId="44" fontId="24" fillId="0" borderId="0" xfId="0" applyNumberFormat="1" applyFont="1" applyFill="1" applyBorder="1" applyAlignment="1">
      <alignment vertical="center"/>
    </xf>
    <xf numFmtId="44" fontId="24" fillId="2" borderId="5" xfId="0" applyNumberFormat="1" applyFont="1" applyFill="1" applyBorder="1" applyAlignment="1">
      <alignment vertical="center"/>
    </xf>
    <xf numFmtId="44" fontId="25" fillId="0" borderId="0" xfId="0" applyNumberFormat="1" applyFont="1" applyFill="1" applyBorder="1" applyAlignment="1">
      <alignment vertical="center"/>
    </xf>
    <xf numFmtId="166" fontId="24" fillId="0" borderId="0" xfId="0" applyNumberFormat="1" applyFont="1" applyAlignment="1">
      <alignment horizontal="left" vertical="center" indent="1"/>
    </xf>
    <xf numFmtId="0" fontId="24" fillId="2" borderId="3" xfId="0" applyFont="1" applyFill="1" applyBorder="1">
      <alignment vertical="center"/>
    </xf>
    <xf numFmtId="166" fontId="24" fillId="0" borderId="0" xfId="0" applyNumberFormat="1" applyFont="1">
      <alignment vertical="center"/>
    </xf>
    <xf numFmtId="44" fontId="24" fillId="0" borderId="0" xfId="0" applyNumberFormat="1" applyFont="1">
      <alignment vertical="center"/>
    </xf>
    <xf numFmtId="44" fontId="25" fillId="2" borderId="5" xfId="0" applyNumberFormat="1" applyFont="1" applyFill="1" applyBorder="1">
      <alignment vertical="center"/>
    </xf>
    <xf numFmtId="44" fontId="25" fillId="0" borderId="0" xfId="0" applyNumberFormat="1" applyFont="1">
      <alignment vertical="center"/>
    </xf>
    <xf numFmtId="0" fontId="25" fillId="0" borderId="0" xfId="0" applyFont="1">
      <alignment vertical="center"/>
    </xf>
    <xf numFmtId="0" fontId="17" fillId="0" borderId="0" xfId="0" applyFont="1" applyAlignment="1">
      <alignment horizontal="center"/>
    </xf>
    <xf numFmtId="44" fontId="26" fillId="0" borderId="0" xfId="7" applyFont="1" applyAlignment="1">
      <alignment vertical="center"/>
    </xf>
  </cellXfs>
  <cellStyles count="8">
    <cellStyle name="Monétaire" xfId="7" builtinId="4"/>
    <cellStyle name="Month" xfId="6"/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otals" xfId="5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6795556505021"/>
        <name val="Trebuchet MS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6795556505021"/>
        <name val="Trebuchet MS"/>
        <scheme val="major"/>
      </font>
      <numFmt numFmtId="34" formatCode="_ * #,##0.00_)\ &quot;$&quot;_ ;_ * \(#,##0.00\)\ &quot;$&quot;_ ;_ * &quot;-&quot;??_)\ &quot;$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6795556505021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166" formatCode="0_);\-0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166" formatCode="0_);\-0_)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6795556505021"/>
        <name val="Trebuchet MS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6795556505021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4"/>
        <name val="Trebuchet MS"/>
        <scheme val="major"/>
      </font>
      <numFmt numFmtId="34" formatCode="_ * #,##0.00_)\ &quot;$&quot;_ ;_ * \(#,##0.00\)\ &quot;$&quot;_ ;_ * &quot;-&quot;??_)\ &quot;$&quot;_ ;_ @_ "/>
    </dxf>
    <dxf>
      <font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</dxf>
    <dxf>
      <font>
        <b/>
        <i/>
        <strike/>
        <condense/>
        <extend/>
        <outline/>
        <shadow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u val="none"/>
        <vertAlign val="baseline"/>
        <sz val="14"/>
        <color theme="1" tint="0.34998626667073579"/>
        <name val="Trebuchet MS"/>
        <scheme val="major"/>
      </font>
      <numFmt numFmtId="166" formatCode="0_);\-0_)"/>
      <alignment horizontal="right" vertical="center" textRotation="0" wrapText="0" indent="0" justifyLastLine="0" shrinkToFit="0" readingOrder="0"/>
    </dxf>
    <dxf>
      <font>
        <u val="none"/>
        <vertAlign val="baseline"/>
        <sz val="14"/>
        <color theme="1" tint="0.34998626667073579"/>
        <name val="Trebuchet MS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4"/>
        <color theme="1" tint="0.34998626667073579"/>
        <name val="Trebuchet MS"/>
        <scheme val="maj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u val="none"/>
        <vertAlign val="baseline"/>
        <sz val="14"/>
        <name val="Trebuchet MS"/>
        <scheme val="major"/>
      </font>
    </dxf>
    <dxf>
      <font>
        <u val="none"/>
        <vertAlign val="baseline"/>
        <sz val="14"/>
        <name val="Trebuchet MS"/>
        <scheme val="major"/>
      </font>
    </dxf>
    <dxf>
      <font>
        <u val="none"/>
        <vertAlign val="baseline"/>
        <sz val="14"/>
        <name val="Trebuchet MS"/>
        <scheme val="major"/>
      </font>
    </dxf>
    <dxf>
      <font>
        <u val="none"/>
        <vertAlign val="baseline"/>
        <sz val="14"/>
        <name val="Trebuchet MS"/>
        <scheme val="major"/>
      </font>
    </dxf>
    <dxf>
      <font>
        <u val="none"/>
        <vertAlign val="baseline"/>
        <sz val="14"/>
        <name val="Trebuchet MS"/>
        <scheme val="major"/>
      </font>
      <numFmt numFmtId="34" formatCode="_ * #,##0.00_)\ &quot;$&quot;_ ;_ * \(#,##0.00\)\ &quot;$&quot;_ ;_ * &quot;-&quot;??_)\ &quot;$&quot;_ ;_ @_ "/>
    </dxf>
    <dxf>
      <font>
        <u val="none"/>
        <vertAlign val="baseline"/>
        <sz val="14"/>
        <name val="Trebuchet MS"/>
        <scheme val="major"/>
      </font>
      <numFmt numFmtId="34" formatCode="_ * #,##0.00_)\ &quot;$&quot;_ ;_ * \(#,##0.00\)\ &quot;$&quot;_ ;_ * &quot;-&quot;??_)\ &quot;$&quot;_ ;_ @_ 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strike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strike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strike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strike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strike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strike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strike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strike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strike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strike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strike val="0"/>
        <u val="none"/>
        <vertAlign val="baseline"/>
        <sz val="14"/>
        <color theme="1" tint="0.34998626667073579"/>
        <name val="Trebuchet MS"/>
        <scheme val="major"/>
      </font>
      <numFmt numFmtId="34" formatCode="_ * #,##0.00_)\ &quot;$&quot;_ ;_ * \(#,##0.00\)\ &quot;$&quot;_ ;_ * &quot;-&quot;??_)\ &quot;$&quot;_ ;_ @_ "/>
      <alignment horizontal="right" vertical="center" textRotation="0" wrapText="0" indent="0" justifyLastLine="0" shrinkToFit="0" readingOrder="0"/>
    </dxf>
    <dxf>
      <font>
        <strike val="0"/>
        <u val="none"/>
        <vertAlign val="baseline"/>
        <sz val="14"/>
        <color theme="1" tint="0.34998626667073579"/>
        <name val="Trebuchet MS"/>
        <scheme val="major"/>
      </font>
      <alignment horizontal="right" vertical="center" textRotation="0" wrapText="0" indent="0" justifyLastLine="0" shrinkToFit="0" readingOrder="0"/>
    </dxf>
    <dxf>
      <font>
        <strike val="0"/>
        <u val="none"/>
        <vertAlign val="baseline"/>
        <sz val="14"/>
        <color theme="1" tint="0.34998626667073579"/>
        <name val="Trebuchet MS"/>
        <scheme val="maj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outline/>
        <shadow/>
        <u val="none"/>
        <vertAlign val="baseline"/>
        <sz val="14"/>
        <color theme="1" tint="0.34998626667073579"/>
        <name val="Trebuchet MS"/>
        <scheme val="maj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u val="none"/>
        <vertAlign val="baseline"/>
        <sz val="14"/>
        <name val="Trebuchet MS"/>
        <scheme val="major"/>
      </font>
    </dxf>
    <dxf>
      <font>
        <u val="none"/>
        <vertAlign val="baseline"/>
        <sz val="14"/>
        <name val="Trebuchet MS"/>
        <scheme val="major"/>
      </font>
    </dxf>
    <dxf>
      <font>
        <u val="none"/>
        <vertAlign val="baseline"/>
        <sz val="14"/>
        <name val="Trebuchet MS"/>
        <scheme val="major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0691854609822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/>
        <i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Cash Receipts" defaultPivotStyle="PivotStyleLight16">
    <tableStyle name="Cash Receipts" pivot="0" count="7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TotalCell" dxfId="85"/>
      <tableStyleElement type="lastTotalCell" dxfId="8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ncaissements" displayName="Encaissements" ref="B9:S14" headerRowCount="0" totalsRowCount="1" headerRowDxfId="80" dataDxfId="79" totalsRowDxfId="78">
  <tableColumns count="18">
    <tableColumn id="1" name="Items" totalsRowLabel="Total" headerRowDxfId="77" dataDxfId="76" totalsRowDxfId="17"/>
    <tableColumn id="17" name="Column2" headerRowDxfId="75" dataDxfId="74" totalsRowDxfId="16"/>
    <tableColumn id="2" name="Période 0" totalsRowFunction="sum" dataDxfId="73" totalsRowDxfId="15"/>
    <tableColumn id="3" name="Période 1" totalsRowFunction="sum" dataDxfId="72" totalsRowDxfId="14"/>
    <tableColumn id="4" name="Période 2" totalsRowFunction="sum" dataDxfId="71" totalsRowDxfId="13"/>
    <tableColumn id="5" name="Période 3" totalsRowFunction="sum" dataDxfId="70" totalsRowDxfId="12"/>
    <tableColumn id="6" name="Période 4" totalsRowFunction="sum" dataDxfId="69" totalsRowDxfId="11"/>
    <tableColumn id="7" name="Période 5" totalsRowFunction="sum" dataDxfId="68" totalsRowDxfId="10"/>
    <tableColumn id="8" name="Période 6" totalsRowFunction="sum" dataDxfId="67" totalsRowDxfId="9"/>
    <tableColumn id="9" name="Période 7" totalsRowFunction="sum" dataDxfId="66" totalsRowDxfId="8"/>
    <tableColumn id="10" name="Période 8" totalsRowFunction="sum" dataDxfId="65" totalsRowDxfId="7"/>
    <tableColumn id="11" name="Période 9" totalsRowFunction="sum" dataDxfId="64" totalsRowDxfId="6"/>
    <tableColumn id="12" name="Période 10" totalsRowFunction="sum" dataDxfId="63" totalsRowDxfId="5"/>
    <tableColumn id="13" name="Période 11" totalsRowFunction="sum" dataDxfId="62" totalsRowDxfId="4"/>
    <tableColumn id="14" name="Période 12" totalsRowFunction="sum" dataDxfId="61" totalsRowDxfId="3"/>
    <tableColumn id="18" name="Column3" dataDxfId="60" totalsRowDxfId="2"/>
    <tableColumn id="15" name="Total" totalsRowFunction="sum" dataDxfId="59" totalsRowDxfId="1">
      <calculatedColumnFormula>SUM(Encaissements[[#This Row],[Période 0]:[Période 12]])</calculatedColumnFormula>
    </tableColumn>
    <tableColumn id="16" name="Column1" dataDxfId="58" totalsRowDxfId="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Cash Receipts" altTextSummary="Cash receipts for 12 months starting with the first month of the fiscal year along with a calculated grand total."/>
    </ext>
  </extLst>
</table>
</file>

<file path=xl/tables/table2.xml><?xml version="1.0" encoding="utf-8"?>
<table xmlns="http://schemas.openxmlformats.org/spreadsheetml/2006/main" id="2" name="Décaissements" displayName="Décaissements" ref="B19:S41" headerRowCount="0" totalsRowCount="1" headerRowDxfId="57" dataDxfId="56" totalsRowDxfId="55">
  <tableColumns count="18">
    <tableColumn id="1" name="Items" totalsRowLabel="Total" headerRowDxfId="54" dataDxfId="53" totalsRowDxfId="35"/>
    <tableColumn id="17" name="Column2" headerRowDxfId="52" dataDxfId="51" totalsRowDxfId="34"/>
    <tableColumn id="2" name="Période 0" totalsRowFunction="sum" dataDxfId="50" totalsRowDxfId="33"/>
    <tableColumn id="3" name="Période 1" totalsRowFunction="sum" totalsRowDxfId="18" dataCellStyle="Monétaire"/>
    <tableColumn id="4" name="Période 2" totalsRowFunction="sum" dataDxfId="49" totalsRowDxfId="32"/>
    <tableColumn id="5" name="Période 3" totalsRowFunction="sum" dataDxfId="48" totalsRowDxfId="31"/>
    <tableColumn id="6" name="Période 4" totalsRowFunction="sum" dataDxfId="47" totalsRowDxfId="30"/>
    <tableColumn id="7" name="Période 5" totalsRowFunction="sum" dataDxfId="46" totalsRowDxfId="29"/>
    <tableColumn id="8" name="Période 6" totalsRowFunction="sum" dataDxfId="45" totalsRowDxfId="28"/>
    <tableColumn id="9" name="Période 7" totalsRowFunction="sum" dataDxfId="44" totalsRowDxfId="27"/>
    <tableColumn id="10" name="Période 8" totalsRowFunction="sum" dataDxfId="43" totalsRowDxfId="26"/>
    <tableColumn id="11" name="Période 9" totalsRowFunction="sum" dataDxfId="42" totalsRowDxfId="25"/>
    <tableColumn id="12" name="Période 10" totalsRowFunction="sum" dataDxfId="41" totalsRowDxfId="24"/>
    <tableColumn id="13" name="Période 11" totalsRowFunction="sum" dataDxfId="40" totalsRowDxfId="23"/>
    <tableColumn id="14" name="Période 12" totalsRowFunction="sum" dataDxfId="39" totalsRowDxfId="22"/>
    <tableColumn id="18" name="Column3" dataDxfId="38" totalsRowDxfId="21"/>
    <tableColumn id="15" name="Total" totalsRowFunction="sum" dataDxfId="37" totalsRowDxfId="20">
      <calculatedColumnFormula>SUM(Décaissements[[#This Row],[Période 0]:[Période 12]])</calculatedColumnFormula>
    </tableColumn>
    <tableColumn id="16" name="Column1" dataDxfId="36" totalsRowDxfId="19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Cash Paid Out" altTextSummary="Cash payouts for 12 months starting with the first month of the fiscal year along with a calculated grand total."/>
    </ext>
  </extLst>
</table>
</file>

<file path=xl/theme/theme1.xml><?xml version="1.0" encoding="utf-8"?>
<a:theme xmlns:a="http://schemas.openxmlformats.org/drawingml/2006/main" name="Facette">
  <a:themeElements>
    <a:clrScheme name="Facette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te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te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S43"/>
  <sheetViews>
    <sheetView showGridLines="0" tabSelected="1" zoomScale="80" zoomScaleNormal="80" workbookViewId="0">
      <pane ySplit="3" topLeftCell="A4" activePane="bottomLeft" state="frozen"/>
      <selection pane="bottomLeft" activeCell="E15" sqref="E15"/>
    </sheetView>
  </sheetViews>
  <sheetFormatPr baseColWidth="10" defaultColWidth="9.140625" defaultRowHeight="17.25" customHeight="1" x14ac:dyDescent="0.3"/>
  <cols>
    <col min="1" max="1" width="2.5703125" customWidth="1"/>
    <col min="2" max="2" width="51.140625" customWidth="1"/>
    <col min="3" max="3" width="3" customWidth="1"/>
    <col min="4" max="4" width="2.42578125" hidden="1" customWidth="1"/>
    <col min="5" max="5" width="19.85546875" bestFit="1" customWidth="1"/>
    <col min="6" max="9" width="14.5703125" bestFit="1" customWidth="1"/>
    <col min="10" max="17" width="13.140625" bestFit="1" customWidth="1"/>
    <col min="18" max="18" width="19.85546875" bestFit="1" customWidth="1"/>
  </cols>
  <sheetData>
    <row r="1" spans="1:19" ht="42" customHeight="1" thickBot="1" x14ac:dyDescent="0.55000000000000004">
      <c r="A1" s="2"/>
      <c r="B1" s="3" t="s">
        <v>7</v>
      </c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 customHeight="1" thickTop="1" x14ac:dyDescent="0.3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</row>
    <row r="3" spans="1:19" ht="28.5" customHeight="1" x14ac:dyDescent="0.35">
      <c r="A3" s="2"/>
      <c r="B3" s="8" t="s">
        <v>8</v>
      </c>
      <c r="C3" s="6"/>
      <c r="D3" s="9" t="s">
        <v>4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1"/>
      <c r="R3" s="12" t="s">
        <v>1</v>
      </c>
      <c r="S3" s="13"/>
    </row>
    <row r="4" spans="1:19" ht="17.25" customHeight="1" x14ac:dyDescent="0.35">
      <c r="A4" s="2"/>
      <c r="B4" s="14"/>
      <c r="C4" s="6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5"/>
      <c r="S4" s="13"/>
    </row>
    <row r="5" spans="1:19" ht="24.75" customHeight="1" thickBot="1" x14ac:dyDescent="0.35">
      <c r="A5" s="18"/>
      <c r="B5" s="19" t="s">
        <v>5</v>
      </c>
      <c r="C5" s="18"/>
      <c r="D5" s="20">
        <v>100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0"/>
      <c r="S5" s="22"/>
    </row>
    <row r="6" spans="1:19" ht="17.25" customHeight="1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3"/>
      <c r="R6" s="18"/>
      <c r="S6" s="18"/>
    </row>
    <row r="7" spans="1:19" ht="17.25" customHeight="1" x14ac:dyDescent="0.3">
      <c r="A7" s="18"/>
      <c r="B7" s="24" t="s">
        <v>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23"/>
      <c r="R7" s="18"/>
      <c r="S7" s="18"/>
    </row>
    <row r="8" spans="1:19" ht="17.25" customHeight="1" x14ac:dyDescent="0.3">
      <c r="A8" s="18"/>
      <c r="B8" s="18" t="s">
        <v>21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8" customHeight="1" x14ac:dyDescent="0.3">
      <c r="A9" s="18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  <c r="R9" s="30">
        <f>SUM(Encaissements[[#This Row],[Période 0]:[Période 12]])</f>
        <v>0</v>
      </c>
      <c r="S9" s="18"/>
    </row>
    <row r="10" spans="1:19" ht="18" customHeight="1" x14ac:dyDescent="0.3">
      <c r="A10" s="18"/>
      <c r="B10" s="25"/>
      <c r="C10" s="26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30">
        <f>SUM(Encaissements[[#This Row],[Période 0]:[Période 12]])</f>
        <v>0</v>
      </c>
      <c r="S10" s="18"/>
    </row>
    <row r="11" spans="1:19" ht="18" customHeight="1" x14ac:dyDescent="0.3">
      <c r="A11" s="18"/>
      <c r="B11" s="31"/>
      <c r="C11" s="26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  <c r="R11" s="30">
        <f>SUM(Encaissements[[#This Row],[Période 0]:[Période 12]])</f>
        <v>0</v>
      </c>
      <c r="S11" s="18"/>
    </row>
    <row r="12" spans="1:19" ht="18" customHeight="1" x14ac:dyDescent="0.3">
      <c r="A12" s="18"/>
      <c r="B12" s="25"/>
      <c r="C12" s="32"/>
      <c r="D12" s="27"/>
      <c r="E12" s="1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30">
        <f>SUM(Encaissements[[#This Row],[Période 0]:[Période 12]])</f>
        <v>0</v>
      </c>
      <c r="S12" s="18"/>
    </row>
    <row r="13" spans="1:19" ht="18" customHeight="1" x14ac:dyDescent="0.3">
      <c r="A13" s="18"/>
      <c r="B13" s="31"/>
      <c r="C13" s="26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30">
        <f>SUM(Encaissements[[#This Row],[Période 0]:[Période 12]])</f>
        <v>0</v>
      </c>
      <c r="S13" s="18"/>
    </row>
    <row r="14" spans="1:19" ht="18" customHeight="1" thickBot="1" x14ac:dyDescent="0.35">
      <c r="A14" s="18"/>
      <c r="B14" s="60" t="s">
        <v>1</v>
      </c>
      <c r="C14" s="61"/>
      <c r="D14" s="62">
        <f>SUBTOTAL(109,Encaissements[Période 0])</f>
        <v>0</v>
      </c>
      <c r="E14" s="63">
        <f>SUBTOTAL(109,Encaissements[Période 1])</f>
        <v>0</v>
      </c>
      <c r="F14" s="63">
        <f>SUBTOTAL(109,Encaissements[Période 2])</f>
        <v>0</v>
      </c>
      <c r="G14" s="63">
        <f>SUBTOTAL(109,Encaissements[Période 3])</f>
        <v>0</v>
      </c>
      <c r="H14" s="63">
        <f>SUBTOTAL(109,Encaissements[Période 4])</f>
        <v>0</v>
      </c>
      <c r="I14" s="63">
        <f>SUBTOTAL(109,Encaissements[Période 5])</f>
        <v>0</v>
      </c>
      <c r="J14" s="63">
        <f>SUBTOTAL(109,Encaissements[Période 6])</f>
        <v>0</v>
      </c>
      <c r="K14" s="63">
        <f>SUBTOTAL(109,Encaissements[Période 7])</f>
        <v>0</v>
      </c>
      <c r="L14" s="63">
        <f>SUBTOTAL(109,Encaissements[Période 8])</f>
        <v>0</v>
      </c>
      <c r="M14" s="63">
        <f>SUBTOTAL(109,Encaissements[Période 9])</f>
        <v>0</v>
      </c>
      <c r="N14" s="63">
        <f>SUBTOTAL(109,Encaissements[Période 10])</f>
        <v>0</v>
      </c>
      <c r="O14" s="63">
        <f>SUBTOTAL(109,Encaissements[Période 11])</f>
        <v>0</v>
      </c>
      <c r="P14" s="63">
        <f>SUBTOTAL(109,Encaissements[Période 12])</f>
        <v>0</v>
      </c>
      <c r="Q14" s="64"/>
      <c r="R14" s="65">
        <f>SUBTOTAL(109,Encaissements[Total])</f>
        <v>0</v>
      </c>
      <c r="S14" s="66"/>
    </row>
    <row r="15" spans="1:19" ht="18" customHeight="1" thickTop="1" thickBot="1" x14ac:dyDescent="0.35">
      <c r="A15" s="18"/>
      <c r="B15" s="33" t="s">
        <v>0</v>
      </c>
      <c r="C15" s="34"/>
      <c r="D15" s="35">
        <f>D5+SUM(Encaissements[Période 0])</f>
        <v>100</v>
      </c>
      <c r="E15" s="36">
        <f>E5+SUM(Encaissements[Période 1])</f>
        <v>0</v>
      </c>
      <c r="F15" s="36">
        <f>F5+SUM(Encaissements[Période 2])</f>
        <v>0</v>
      </c>
      <c r="G15" s="36">
        <f>G5+SUM(Encaissements[Période 3])</f>
        <v>0</v>
      </c>
      <c r="H15" s="36">
        <f>H5+SUM(Encaissements[Période 4])</f>
        <v>0</v>
      </c>
      <c r="I15" s="36">
        <f>I5+SUM(Encaissements[Période 5])</f>
        <v>0</v>
      </c>
      <c r="J15" s="36">
        <f>J5+SUM(Encaissements[Période 6])</f>
        <v>0</v>
      </c>
      <c r="K15" s="36">
        <f>K5+SUM(Encaissements[Période 7])</f>
        <v>0</v>
      </c>
      <c r="L15" s="36">
        <f>L5+SUM(Encaissements[Période 8])</f>
        <v>0</v>
      </c>
      <c r="M15" s="36">
        <f>M5+SUM(Encaissements[Période 9])</f>
        <v>0</v>
      </c>
      <c r="N15" s="36">
        <f>N5+SUM(Encaissements[Période 10])</f>
        <v>0</v>
      </c>
      <c r="O15" s="36">
        <f>O5+SUM(Encaissements[Période 11])</f>
        <v>0</v>
      </c>
      <c r="P15" s="36">
        <f>P5+SUM(Encaissements[Période 12])</f>
        <v>0</v>
      </c>
      <c r="Q15" s="37"/>
      <c r="R15" s="38">
        <f>R5+SUM(Encaissements[Total])</f>
        <v>0</v>
      </c>
      <c r="S15" s="39"/>
    </row>
    <row r="16" spans="1:19" ht="17.25" customHeight="1" x14ac:dyDescent="0.3">
      <c r="A16" s="18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19" ht="17.25" customHeight="1" x14ac:dyDescent="0.35">
      <c r="A17" s="18"/>
      <c r="B17" s="40" t="s">
        <v>3</v>
      </c>
      <c r="C17" s="2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3"/>
      <c r="R17" s="18"/>
      <c r="S17" s="18"/>
    </row>
    <row r="18" spans="1:19" ht="17.25" customHeight="1" x14ac:dyDescent="0.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9.5" customHeight="1" x14ac:dyDescent="0.3">
      <c r="A19" s="18"/>
      <c r="B19" s="41"/>
      <c r="C19" s="26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4"/>
      <c r="R19" s="45">
        <f>SUM(Décaissements[[#This Row],[Période 0]:[Période 12]])</f>
        <v>0</v>
      </c>
      <c r="S19" s="46"/>
    </row>
    <row r="20" spans="1:19" ht="19.5" customHeight="1" x14ac:dyDescent="0.3">
      <c r="A20" s="18"/>
      <c r="B20" s="41"/>
      <c r="C20" s="26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4"/>
      <c r="R20" s="45">
        <f>SUM(Décaissements[[#This Row],[Période 0]:[Période 12]])</f>
        <v>0</v>
      </c>
      <c r="S20" s="46"/>
    </row>
    <row r="21" spans="1:19" ht="19.5" customHeight="1" x14ac:dyDescent="0.3">
      <c r="A21" s="18"/>
      <c r="B21" s="41"/>
      <c r="C21" s="26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4"/>
      <c r="R21" s="45">
        <f>SUM(Décaissements[[#This Row],[Période 0]:[Période 12]])</f>
        <v>0</v>
      </c>
      <c r="S21" s="46"/>
    </row>
    <row r="22" spans="1:19" ht="19.5" customHeight="1" x14ac:dyDescent="0.3">
      <c r="A22" s="18"/>
      <c r="B22" s="41"/>
      <c r="C22" s="26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4"/>
      <c r="R22" s="45">
        <f>SUM(Décaissements[[#This Row],[Période 0]:[Période 12]])</f>
        <v>0</v>
      </c>
      <c r="S22" s="46"/>
    </row>
    <row r="23" spans="1:19" ht="19.5" customHeight="1" x14ac:dyDescent="0.3">
      <c r="A23" s="18"/>
      <c r="B23" s="41"/>
      <c r="C23" s="26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45">
        <f>SUM(Décaissements[[#This Row],[Période 0]:[Période 12]])</f>
        <v>0</v>
      </c>
      <c r="S23" s="46"/>
    </row>
    <row r="24" spans="1:19" ht="19.5" customHeight="1" x14ac:dyDescent="0.3">
      <c r="A24" s="18"/>
      <c r="B24" s="41"/>
      <c r="C24" s="26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/>
      <c r="R24" s="45">
        <f>SUM(Décaissements[[#This Row],[Période 0]:[Période 12]])</f>
        <v>0</v>
      </c>
      <c r="S24" s="46"/>
    </row>
    <row r="25" spans="1:19" ht="19.5" customHeight="1" x14ac:dyDescent="0.3">
      <c r="A25" s="18"/>
      <c r="B25" s="41"/>
      <c r="C25" s="26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5">
        <f>SUM(Décaissements[[#This Row],[Période 0]:[Période 12]])</f>
        <v>0</v>
      </c>
      <c r="S25" s="46"/>
    </row>
    <row r="26" spans="1:19" ht="19.5" customHeight="1" x14ac:dyDescent="0.3">
      <c r="A26" s="18"/>
      <c r="B26" s="41"/>
      <c r="C26" s="26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5">
        <f>SUM(Décaissements[[#This Row],[Période 0]:[Période 12]])</f>
        <v>0</v>
      </c>
      <c r="S26" s="46"/>
    </row>
    <row r="27" spans="1:19" ht="19.5" customHeight="1" x14ac:dyDescent="0.3">
      <c r="A27" s="18"/>
      <c r="B27" s="41"/>
      <c r="C27" s="2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5">
        <f>SUM(Décaissements[[#This Row],[Période 0]:[Période 12]])</f>
        <v>0</v>
      </c>
      <c r="S27" s="46"/>
    </row>
    <row r="28" spans="1:19" ht="19.5" customHeight="1" x14ac:dyDescent="0.3">
      <c r="A28" s="18"/>
      <c r="B28" s="41"/>
      <c r="C28" s="2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5">
        <f>SUM(Décaissements[[#This Row],[Période 0]:[Période 12]])</f>
        <v>0</v>
      </c>
      <c r="S28" s="46"/>
    </row>
    <row r="29" spans="1:19" ht="19.5" customHeight="1" x14ac:dyDescent="0.3">
      <c r="A29" s="18"/>
      <c r="B29" s="41"/>
      <c r="C29" s="26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5">
        <f>SUM(Décaissements[[#This Row],[Période 0]:[Période 12]])</f>
        <v>0</v>
      </c>
      <c r="S29" s="46"/>
    </row>
    <row r="30" spans="1:19" ht="19.5" customHeight="1" x14ac:dyDescent="0.3">
      <c r="A30" s="18"/>
      <c r="B30" s="41"/>
      <c r="C30" s="26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4"/>
      <c r="R30" s="45">
        <f>SUM(Décaissements[[#This Row],[Période 0]:[Période 12]])</f>
        <v>0</v>
      </c>
      <c r="S30" s="46"/>
    </row>
    <row r="31" spans="1:19" ht="19.5" customHeight="1" x14ac:dyDescent="0.3">
      <c r="A31" s="18"/>
      <c r="B31" s="41"/>
      <c r="C31" s="26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4"/>
      <c r="R31" s="45">
        <f>SUM(Décaissements[[#This Row],[Période 0]:[Période 12]])</f>
        <v>0</v>
      </c>
      <c r="S31" s="46"/>
    </row>
    <row r="32" spans="1:19" ht="19.5" customHeight="1" x14ac:dyDescent="0.3">
      <c r="A32" s="18"/>
      <c r="B32" s="41"/>
      <c r="C32" s="26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4"/>
      <c r="R32" s="45">
        <f>SUM(Décaissements[[#This Row],[Période 0]:[Période 12]])</f>
        <v>0</v>
      </c>
      <c r="S32" s="46"/>
    </row>
    <row r="33" spans="1:19" ht="19.5" customHeight="1" x14ac:dyDescent="0.3">
      <c r="A33" s="18"/>
      <c r="B33" s="41"/>
      <c r="C33" s="26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  <c r="R33" s="45">
        <f>SUM(Décaissements[[#This Row],[Période 0]:[Période 12]])</f>
        <v>0</v>
      </c>
      <c r="S33" s="46"/>
    </row>
    <row r="34" spans="1:19" ht="19.5" customHeight="1" x14ac:dyDescent="0.3">
      <c r="A34" s="18"/>
      <c r="B34" s="41"/>
      <c r="C34" s="26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  <c r="R34" s="45">
        <f>SUM(Décaissements[[#This Row],[Période 0]:[Période 12]])</f>
        <v>0</v>
      </c>
      <c r="S34" s="46"/>
    </row>
    <row r="35" spans="1:19" ht="19.5" customHeight="1" x14ac:dyDescent="0.3">
      <c r="A35" s="18"/>
      <c r="B35" s="47"/>
      <c r="C35" s="26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8"/>
      <c r="R35" s="45">
        <f>SUM(Décaissements[[#This Row],[Période 0]:[Période 12]])</f>
        <v>0</v>
      </c>
      <c r="S35" s="46"/>
    </row>
    <row r="36" spans="1:19" ht="19.5" customHeight="1" x14ac:dyDescent="0.3">
      <c r="A36" s="18"/>
      <c r="B36" s="47"/>
      <c r="C36" s="26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8"/>
      <c r="R36" s="45">
        <f>SUM(Décaissements[[#This Row],[Période 0]:[Période 12]])</f>
        <v>0</v>
      </c>
      <c r="S36" s="46"/>
    </row>
    <row r="37" spans="1:19" ht="19.5" customHeight="1" x14ac:dyDescent="0.3">
      <c r="A37" s="18"/>
      <c r="B37" s="47"/>
      <c r="C37" s="26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8"/>
      <c r="R37" s="45">
        <f>SUM(Décaissements[[#This Row],[Période 0]:[Période 12]])</f>
        <v>0</v>
      </c>
      <c r="S37" s="46"/>
    </row>
    <row r="38" spans="1:19" ht="19.5" customHeight="1" x14ac:dyDescent="0.3">
      <c r="A38" s="18"/>
      <c r="B38" s="47"/>
      <c r="C38" s="26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8"/>
      <c r="R38" s="45">
        <f>SUM(Décaissements[[#This Row],[Période 0]:[Période 12]])</f>
        <v>0</v>
      </c>
      <c r="S38" s="46"/>
    </row>
    <row r="39" spans="1:19" ht="19.5" customHeight="1" x14ac:dyDescent="0.3">
      <c r="A39" s="18"/>
      <c r="B39" s="47"/>
      <c r="C39" s="26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8"/>
      <c r="R39" s="45">
        <f>SUM(Décaissements[[#This Row],[Période 0]:[Période 12]])</f>
        <v>0</v>
      </c>
      <c r="S39" s="46"/>
    </row>
    <row r="40" spans="1:19" ht="19.5" customHeight="1" x14ac:dyDescent="0.3">
      <c r="A40" s="18"/>
      <c r="B40" s="47"/>
      <c r="C40" s="26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8"/>
      <c r="R40" s="45">
        <f>SUM(Décaissements[[#This Row],[Période 0]:[Période 12]])</f>
        <v>0</v>
      </c>
      <c r="S40" s="46"/>
    </row>
    <row r="41" spans="1:19" s="1" customFormat="1" ht="19.5" customHeight="1" x14ac:dyDescent="0.3">
      <c r="A41" s="49"/>
      <c r="B41" s="54" t="s">
        <v>1</v>
      </c>
      <c r="C41" s="55"/>
      <c r="D41" s="56">
        <f>SUBTOTAL(109,Décaissements[Période 0])</f>
        <v>0</v>
      </c>
      <c r="E41" s="68">
        <f>SUBTOTAL(109,Décaissements[Période 1])</f>
        <v>0</v>
      </c>
      <c r="F41" s="57">
        <f>SUBTOTAL(109,Décaissements[Période 2])</f>
        <v>0</v>
      </c>
      <c r="G41" s="57">
        <f>SUBTOTAL(109,Décaissements[Période 3])</f>
        <v>0</v>
      </c>
      <c r="H41" s="57">
        <f>SUBTOTAL(109,Décaissements[Période 4])</f>
        <v>0</v>
      </c>
      <c r="I41" s="57">
        <f>SUBTOTAL(109,Décaissements[Période 5])</f>
        <v>0</v>
      </c>
      <c r="J41" s="57">
        <f>SUBTOTAL(109,Décaissements[Période 6])</f>
        <v>0</v>
      </c>
      <c r="K41" s="57">
        <f>SUBTOTAL(109,Décaissements[Période 7])</f>
        <v>0</v>
      </c>
      <c r="L41" s="57">
        <f>SUBTOTAL(109,Décaissements[Période 8])</f>
        <v>0</v>
      </c>
      <c r="M41" s="57">
        <f>SUBTOTAL(109,Décaissements[Période 9])</f>
        <v>0</v>
      </c>
      <c r="N41" s="57">
        <f>SUBTOTAL(109,Décaissements[Période 10])</f>
        <v>0</v>
      </c>
      <c r="O41" s="57">
        <f>SUBTOTAL(109,Décaissements[Période 11])</f>
        <v>0</v>
      </c>
      <c r="P41" s="57">
        <f>SUBTOTAL(109,Décaissements[Période 12])</f>
        <v>0</v>
      </c>
      <c r="Q41" s="58"/>
      <c r="R41" s="57">
        <f>SUBTOTAL(109,Décaissements[Total])</f>
        <v>0</v>
      </c>
      <c r="S41" s="59"/>
    </row>
    <row r="42" spans="1:19" ht="24" customHeight="1" x14ac:dyDescent="0.3">
      <c r="A42" s="18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ht="24" customHeight="1" thickBot="1" x14ac:dyDescent="0.35">
      <c r="A43" s="18"/>
      <c r="B43" s="50" t="s">
        <v>6</v>
      </c>
      <c r="C43" s="51"/>
      <c r="D43" s="52" t="e">
        <f>D15-#REF!</f>
        <v>#REF!</v>
      </c>
      <c r="E43" s="38">
        <f>E15-Décaissements[[#Totals],[Période 1]]</f>
        <v>0</v>
      </c>
      <c r="F43" s="38">
        <f>F15-Décaissements[[#Totals],[Période 2]]</f>
        <v>0</v>
      </c>
      <c r="G43" s="38">
        <f>G15-Décaissements[[#Totals],[Période 3]]</f>
        <v>0</v>
      </c>
      <c r="H43" s="38">
        <f>H15-Décaissements[[#Totals],[Période 4]]</f>
        <v>0</v>
      </c>
      <c r="I43" s="38">
        <f>I15-Décaissements[[#Totals],[Période 5]]</f>
        <v>0</v>
      </c>
      <c r="J43" s="38">
        <f>J15-Décaissements[[#Totals],[Période 6]]</f>
        <v>0</v>
      </c>
      <c r="K43" s="38">
        <f>K15-Décaissements[[#Totals],[Période 7]]</f>
        <v>0</v>
      </c>
      <c r="L43" s="38">
        <f>L15-Décaissements[[#Totals],[Période 8]]</f>
        <v>0</v>
      </c>
      <c r="M43" s="38">
        <f>M15-Décaissements[[#Totals],[Période 9]]</f>
        <v>0</v>
      </c>
      <c r="N43" s="38">
        <f>N15-Décaissements[[#Totals],[Période 10]]</f>
        <v>0</v>
      </c>
      <c r="O43" s="38">
        <f>O15-Décaissements[[#Totals],[Période 11]]</f>
        <v>0</v>
      </c>
      <c r="P43" s="38">
        <f>P15-Décaissements[[#Totals],[Période 12]]</f>
        <v>0</v>
      </c>
      <c r="Q43" s="38">
        <f>Q15-Décaissements[[#Totals],[Column3]]</f>
        <v>0</v>
      </c>
      <c r="R43" s="38">
        <f>R15-Décaissements[[#Totals],[Période 2]]</f>
        <v>0</v>
      </c>
      <c r="S43" s="53"/>
    </row>
  </sheetData>
  <mergeCells count="2">
    <mergeCell ref="B16:S16"/>
    <mergeCell ref="B42:S42"/>
  </mergeCells>
  <conditionalFormatting sqref="E5:P5">
    <cfRule type="expression" dxfId="83" priority="3">
      <formula>E5&lt;0</formula>
    </cfRule>
  </conditionalFormatting>
  <conditionalFormatting sqref="E43:R43">
    <cfRule type="expression" dxfId="82" priority="2">
      <formula>E43&lt;0</formula>
    </cfRule>
  </conditionalFormatting>
  <conditionalFormatting sqref="E15:P15">
    <cfRule type="expression" dxfId="81" priority="1">
      <formula>E15&lt;0</formula>
    </cfRule>
  </conditionalFormatting>
  <printOptions horizontalCentered="1" verticalCentered="1"/>
  <pageMargins left="0.5" right="0.5" top="0.5" bottom="0.5" header="0.3" footer="0.3"/>
  <pageSetup scale="51" orientation="landscape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2A825BFE-E693-4238-8389-5BCCFE76FDD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E5:R5</xm:sqref>
        </x14:conditionalFormatting>
        <x14:conditionalFormatting xmlns:xm="http://schemas.microsoft.com/office/excel/2006/main">
          <x14:cfRule type="iconSet" priority="10" id="{3C1E0335-68B6-4E32-9520-0CC0127E0E62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D15:R15</xm:sqref>
        </x14:conditionalFormatting>
        <x14:conditionalFormatting xmlns:xm="http://schemas.microsoft.com/office/excel/2006/main">
          <x14:cfRule type="iconSet" priority="11" id="{46DB4F99-6858-4D3F-B689-77C99193522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D43:R43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'Flux de trésorerie Relevé'!D43:P43</xm:f>
              <xm:sqref>S43</xm:sqref>
            </x14:sparkline>
            <x14:sparkline>
              <xm:f>'Flux de trésorerie Relevé'!D15:P15</xm:f>
              <xm:sqref>S15</xm:sqref>
            </x14:sparkline>
            <x14:sparkline>
              <xm:f>'Flux de trésorerie Relevé'!D41:P41</xm:f>
              <xm:sqref>S41</xm:sqref>
            </x14:sparkline>
            <x14:sparkline>
              <xm:f>'Flux de trésorerie Relevé'!D5:P5</xm:f>
              <xm:sqref>S5</xm:sqref>
            </x14:sparkline>
            <x14:sparkline>
              <xm:f>'Flux de trésorerie Relevé'!D14:P14</xm:f>
              <xm:sqref>S14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84A6592-B3DF-4E49-A978-FDD19C943E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Flux de trésorerie Relevé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2015-09-24T16:01:53Z</dcterms:created>
  <dcterms:modified xsi:type="dcterms:W3CDTF">2016-06-08T15:27:59Z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TC031076379991</vt:lpwstr>
  </property>
</Properties>
</file>